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RIUS" sheetId="1" r:id="rId1"/>
    <sheet name="CALCETINES XOUL" sheetId="4" state="hidden" r:id="rId2"/>
  </sheets>
  <definedNames>
    <definedName name="_xlnm._FilterDatabase" localSheetId="0" hidden="1">TRIUS!$A$2:$J$74</definedName>
    <definedName name="_xlnm.Print_Area" localSheetId="0">TRIUS!$A$1:$J$74</definedName>
  </definedNames>
  <calcPr calcId="152511"/>
</workbook>
</file>

<file path=xl/calcChain.xml><?xml version="1.0" encoding="utf-8"?>
<calcChain xmlns="http://schemas.openxmlformats.org/spreadsheetml/2006/main">
  <c r="U12" i="4" l="1"/>
  <c r="V12" i="4" s="1"/>
  <c r="W12" i="4" s="1"/>
  <c r="K12" i="4"/>
  <c r="J12" i="4"/>
  <c r="I12" i="4"/>
  <c r="U11" i="4"/>
  <c r="V11" i="4" s="1"/>
  <c r="W11" i="4" s="1"/>
  <c r="K11" i="4"/>
  <c r="J11" i="4"/>
  <c r="I11" i="4"/>
  <c r="U10" i="4"/>
  <c r="V10" i="4"/>
  <c r="W10" i="4" s="1"/>
  <c r="K10" i="4"/>
  <c r="J10" i="4"/>
  <c r="I10" i="4"/>
  <c r="U9" i="4"/>
  <c r="V9" i="4" s="1"/>
  <c r="W9" i="4" s="1"/>
  <c r="K9" i="4"/>
  <c r="J9" i="4"/>
  <c r="I9" i="4"/>
  <c r="U8" i="4"/>
  <c r="V8" i="4"/>
  <c r="W8" i="4" s="1"/>
  <c r="K8" i="4"/>
  <c r="J8" i="4"/>
  <c r="I8" i="4"/>
  <c r="U7" i="4"/>
  <c r="V7" i="4" s="1"/>
  <c r="W7" i="4" s="1"/>
  <c r="K7" i="4"/>
  <c r="J7" i="4"/>
  <c r="I7" i="4"/>
  <c r="U6" i="4"/>
  <c r="V6" i="4"/>
  <c r="W6" i="4" s="1"/>
  <c r="K6" i="4"/>
  <c r="J6" i="4"/>
  <c r="I6" i="4"/>
  <c r="U5" i="4"/>
  <c r="V5" i="4" s="1"/>
  <c r="K5" i="4"/>
  <c r="J5" i="4"/>
  <c r="I5" i="4"/>
  <c r="W5" i="4" l="1"/>
  <c r="AI5" i="4"/>
</calcChain>
</file>

<file path=xl/sharedStrings.xml><?xml version="1.0" encoding="utf-8"?>
<sst xmlns="http://schemas.openxmlformats.org/spreadsheetml/2006/main" count="316" uniqueCount="139">
  <si>
    <t>PL100885</t>
  </si>
  <si>
    <t>45 - 60 days</t>
  </si>
  <si>
    <t>PL100886</t>
  </si>
  <si>
    <t>PL100956</t>
  </si>
  <si>
    <t>TO200215</t>
  </si>
  <si>
    <t>TO200205</t>
  </si>
  <si>
    <t>PL200036</t>
  </si>
  <si>
    <t>LE200179</t>
  </si>
  <si>
    <t>TO200196</t>
  </si>
  <si>
    <t>TN200071</t>
  </si>
  <si>
    <t>TANK TOP</t>
  </si>
  <si>
    <t>PL200081</t>
  </si>
  <si>
    <t>LE200170</t>
  </si>
  <si>
    <t>LE200168</t>
  </si>
  <si>
    <t>BI200130</t>
  </si>
  <si>
    <t>LE200128</t>
  </si>
  <si>
    <t>LE200129</t>
  </si>
  <si>
    <t>LE200126</t>
  </si>
  <si>
    <t>LE200127</t>
  </si>
  <si>
    <t>TO200113</t>
  </si>
  <si>
    <t>TN200048</t>
  </si>
  <si>
    <t>LE200062</t>
  </si>
  <si>
    <t>PL200122</t>
  </si>
  <si>
    <t>PL200123</t>
  </si>
  <si>
    <t>LE200230</t>
  </si>
  <si>
    <t>LE200229</t>
  </si>
  <si>
    <t>XOUL</t>
  </si>
  <si>
    <t>Men's Socks</t>
  </si>
  <si>
    <t>Ladie's Socks</t>
  </si>
  <si>
    <t>NEG001</t>
  </si>
  <si>
    <t>GRC003</t>
  </si>
  <si>
    <t>VER053</t>
  </si>
  <si>
    <t>BLA002</t>
  </si>
  <si>
    <t>GRI001</t>
  </si>
  <si>
    <t>AZU001</t>
  </si>
  <si>
    <t>GRC002</t>
  </si>
  <si>
    <t>NEC006</t>
  </si>
  <si>
    <t>AZU083</t>
  </si>
  <si>
    <t>COR021</t>
  </si>
  <si>
    <t>CRG001</t>
  </si>
  <si>
    <t>AZG005</t>
  </si>
  <si>
    <t>NEC005</t>
  </si>
  <si>
    <t>CON002</t>
  </si>
  <si>
    <t>OXFORD</t>
  </si>
  <si>
    <t>BEACH GLASS</t>
  </si>
  <si>
    <t>NEON PEACH</t>
  </si>
  <si>
    <t>NEON GUARANI</t>
  </si>
  <si>
    <t>GRA009</t>
  </si>
  <si>
    <t>TO200250</t>
  </si>
  <si>
    <t>PL200117</t>
  </si>
  <si>
    <t>TN200089</t>
  </si>
  <si>
    <t>LE200226</t>
  </si>
  <si>
    <t>RNR008</t>
  </si>
  <si>
    <t>RNR901</t>
  </si>
  <si>
    <t>ROS083</t>
  </si>
  <si>
    <t>FIUSHA</t>
  </si>
  <si>
    <t>AZU009</t>
  </si>
  <si>
    <t>CH100019</t>
  </si>
  <si>
    <t>SH200131</t>
  </si>
  <si>
    <t>BI200032</t>
  </si>
  <si>
    <t>RSN008</t>
  </si>
  <si>
    <t>CH100018</t>
  </si>
  <si>
    <t>NAR036</t>
  </si>
  <si>
    <t>LE100078</t>
  </si>
  <si>
    <t>TO200253</t>
  </si>
  <si>
    <t>TN200096</t>
  </si>
  <si>
    <t>PL200028</t>
  </si>
  <si>
    <t>BI100008</t>
  </si>
  <si>
    <t>M</t>
  </si>
  <si>
    <t>S</t>
  </si>
  <si>
    <t>L</t>
  </si>
  <si>
    <t>XL</t>
  </si>
  <si>
    <t>2XL</t>
  </si>
  <si>
    <t>CORAL,</t>
  </si>
  <si>
    <t xml:space="preserve"> FIUSHA</t>
  </si>
  <si>
    <t xml:space="preserve">BLA002, </t>
  </si>
  <si>
    <t xml:space="preserve">GRI001, </t>
  </si>
  <si>
    <t xml:space="preserve">NEG001, </t>
  </si>
  <si>
    <t>AZU009,</t>
  </si>
  <si>
    <t>COR021,</t>
  </si>
  <si>
    <t>AZU083,</t>
  </si>
  <si>
    <t>AZU105,</t>
  </si>
  <si>
    <t>LADIES COMPRESSION TOP</t>
  </si>
  <si>
    <t>LADIES COMPRESSION LEGGING</t>
  </si>
  <si>
    <t>LADIES COMPRESSION TANK TOP</t>
  </si>
  <si>
    <t>LADIES COMPRESSION SHORT SLEEVE SHIRT</t>
  </si>
  <si>
    <t>COMPRESSION BIKER FOR LADIES</t>
  </si>
  <si>
    <t>BASIC CAPRI</t>
  </si>
  <si>
    <t>BASIC LEGGING</t>
  </si>
  <si>
    <t>BASIC YOGA PANT</t>
  </si>
  <si>
    <t>BASIC BIKER</t>
  </si>
  <si>
    <t>SIDE SHIRRED CAPRI</t>
  </si>
  <si>
    <t>BASIC SHORT</t>
  </si>
  <si>
    <t>LOOSE FIT SHORT SLEEVE SHIRT</t>
  </si>
  <si>
    <t>HEATHERED CONTRAST STITCHING LEGGING</t>
  </si>
  <si>
    <t>DOUBLE LAYERED SPORTS BRA</t>
  </si>
  <si>
    <t>CONTRAST STITCHING LEGGING</t>
  </si>
  <si>
    <t>MULTISTRAP SPORTS BRA</t>
  </si>
  <si>
    <t>SIDE PRINTED LEGGING</t>
  </si>
  <si>
    <t>CROSSED STRAP TANK TOP</t>
  </si>
  <si>
    <t>HEATHERED CAPRI</t>
  </si>
  <si>
    <t>MUTI PURPOSE SPORTS BRA</t>
  </si>
  <si>
    <t>CONTRAST BINDING SPORTS BRA</t>
  </si>
  <si>
    <t xml:space="preserve"> ACTIVE SHORT SLEEVE SHIRT</t>
  </si>
  <si>
    <t>CONTRAST LONG SLEEVE SHIRT</t>
  </si>
  <si>
    <t>CONTRAST SHORT SLEEVE SHIRT</t>
  </si>
  <si>
    <t>LONG SLEEVE PRINTED HEATHERED SHIRT</t>
  </si>
  <si>
    <t>STRIPPED LEGGING</t>
  </si>
  <si>
    <t>ASYMMETRICAL STRAP SPORTS BRA</t>
  </si>
  <si>
    <t>HEATHERED TANK TOP</t>
  </si>
  <si>
    <t>HEEL GRIP LEGGING</t>
  </si>
  <si>
    <t>COMPRESSION LONG SLEEVE SHIRT</t>
  </si>
  <si>
    <t>MENS COMPRESSION LEGGING</t>
  </si>
  <si>
    <t>LOW COMPRESSION SLEEVELESS SHIRT</t>
  </si>
  <si>
    <t>COMPRESSION SHORT</t>
  </si>
  <si>
    <t>LOW SHORT SLEEVE SHIRT</t>
  </si>
  <si>
    <t>SOLID COLOR PULLOVER</t>
  </si>
  <si>
    <t>HEATHERED SLEEVE PULLOVER</t>
  </si>
  <si>
    <t>STYLE</t>
  </si>
  <si>
    <t>DESCRIPTION</t>
  </si>
  <si>
    <t>COLOR</t>
  </si>
  <si>
    <t>COLOR CODE</t>
  </si>
  <si>
    <t>PAGE</t>
  </si>
  <si>
    <t>LADIES COLLECTION</t>
  </si>
  <si>
    <t>MENS COLLECTION</t>
  </si>
  <si>
    <t>BLACK</t>
  </si>
  <si>
    <t>NAVY</t>
  </si>
  <si>
    <t>PINK</t>
  </si>
  <si>
    <t>BLUE</t>
  </si>
  <si>
    <t>GRAY/NEON GUARANI</t>
  </si>
  <si>
    <t>GRAY/ NEON PEACH</t>
  </si>
  <si>
    <t>BLACK/CORAL</t>
  </si>
  <si>
    <t>HEATHERED BLACK</t>
  </si>
  <si>
    <t>CORAL/BLACK</t>
  </si>
  <si>
    <t>PINK/BLACK</t>
  </si>
  <si>
    <t>WHITE</t>
  </si>
  <si>
    <t>ELECTRIC BLUE</t>
  </si>
  <si>
    <t>TURQUOISE</t>
  </si>
  <si>
    <t>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</si>
</sst>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Arial"/>
      <family val="2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12"/>
      <color theme="1"/>
      <name val="Century Gothic"/>
      <family val="2"/>
    </font>
    <font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2" applyFont="1" applyBorder="1" applyAlignment="1">
      <alignment horizontal="center" vertical="center"/>
    </xf>
    <xf numFmtId="164" fontId="2" fillId="4" borderId="1" xfId="2" applyFont="1" applyFill="1" applyBorder="1" applyAlignment="1">
      <alignment horizontal="center" vertical="center"/>
    </xf>
    <xf numFmtId="164" fontId="3" fillId="0" borderId="1" xfId="2" applyFont="1" applyBorder="1" applyAlignment="1">
      <alignment horizontal="center" vertical="center"/>
    </xf>
    <xf numFmtId="164" fontId="4" fillId="0" borderId="1" xfId="2" applyFont="1" applyBorder="1" applyAlignment="1">
      <alignment horizontal="center" vertical="center"/>
    </xf>
    <xf numFmtId="165" fontId="0" fillId="0" borderId="1" xfId="1" applyFont="1" applyBorder="1" applyAlignment="1">
      <alignment horizontal="center" vertical="center"/>
    </xf>
    <xf numFmtId="165" fontId="0" fillId="3" borderId="1" xfId="1" applyFont="1" applyFill="1" applyBorder="1" applyAlignment="1">
      <alignment horizontal="center" vertical="center"/>
    </xf>
    <xf numFmtId="164" fontId="0" fillId="4" borderId="1" xfId="2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165" fontId="9" fillId="0" borderId="1" xfId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</cellXfs>
  <cellStyles count="19">
    <cellStyle name="          _x000d__x000a_386grabber=VGA.3GR_x000d__x000a_" xfId="4"/>
    <cellStyle name="Comma" xfId="1" builtinId="3"/>
    <cellStyle name="Currency" xfId="2" builtinId="4"/>
    <cellStyle name="Millares 2" xfId="10"/>
    <cellStyle name="Millares 3" xfId="5"/>
    <cellStyle name="Moneda 2" xfId="12"/>
    <cellStyle name="Moneda 2 2" xfId="14"/>
    <cellStyle name="Moneda 3" xfId="8"/>
    <cellStyle name="Normal" xfId="0" builtinId="0"/>
    <cellStyle name="Normal 2" xfId="6"/>
    <cellStyle name="Normal 2 2" xfId="11"/>
    <cellStyle name="Normal 3" xfId="15"/>
    <cellStyle name="Normal 4" xfId="9"/>
    <cellStyle name="Normal 4 2" xfId="13"/>
    <cellStyle name="Normal 5" xfId="16"/>
    <cellStyle name="Normal 6" xfId="3"/>
    <cellStyle name="Porcentaje 2" xfId="17"/>
    <cellStyle name="Porcentaje 2 2" xfId="18"/>
    <cellStyle name="Porcentaje 3" xfId="7"/>
  </cellStyles>
  <dxfs count="0"/>
  <tableStyles count="0" defaultTableStyle="TableStyleMedium2" defaultPivotStyle="PivotStyleLight16"/>
  <colors>
    <mruColors>
      <color rgb="FFCCFFFF"/>
      <color rgb="FFCCFF99"/>
      <color rgb="FFFFFF99"/>
      <color rgb="FFFF8A3B"/>
      <color rgb="FFFF6600"/>
      <color rgb="FFFF9999"/>
      <color rgb="FFFF0066"/>
      <color rgb="FFFFCCFF"/>
      <color rgb="FFFF505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40822</xdr:colOff>
      <xdr:row>1</xdr:row>
      <xdr:rowOff>486008</xdr:rowOff>
    </xdr:to>
    <xdr:pic>
      <xdr:nvPicPr>
        <xdr:cNvPr id="3" name="Picture 2" descr="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93" t="31887" r="45369"/>
        <a:stretch/>
      </xdr:blipFill>
      <xdr:spPr bwMode="auto">
        <a:xfrm>
          <a:off x="0" y="1"/>
          <a:ext cx="1006929" cy="730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74079</xdr:colOff>
      <xdr:row>4</xdr:row>
      <xdr:rowOff>1244294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47860AB-968A-42D9-A3C4-386BE940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598079" cy="1815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0</xdr:row>
      <xdr:rowOff>0</xdr:rowOff>
    </xdr:from>
    <xdr:to>
      <xdr:col>4</xdr:col>
      <xdr:colOff>2113</xdr:colOff>
      <xdr:row>4</xdr:row>
      <xdr:rowOff>1071185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8BE2043-27A7-4F1B-AD26-75754B97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1640413" cy="1833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0</xdr:rowOff>
    </xdr:from>
    <xdr:to>
      <xdr:col>6</xdr:col>
      <xdr:colOff>93139</xdr:colOff>
      <xdr:row>4</xdr:row>
      <xdr:rowOff>1043517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4FDD770B-4ED9-4171-BE8E-642CF019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0"/>
          <a:ext cx="1598089" cy="180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8</xdr:col>
      <xdr:colOff>295275</xdr:colOff>
      <xdr:row>4</xdr:row>
      <xdr:rowOff>1038225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4C240CE0-916B-489E-9B43-E1F867DB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0"/>
          <a:ext cx="1638300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</xdr:row>
      <xdr:rowOff>1123950</xdr:rowOff>
    </xdr:from>
    <xdr:to>
      <xdr:col>2</xdr:col>
      <xdr:colOff>114300</xdr:colOff>
      <xdr:row>5</xdr:row>
      <xdr:rowOff>1035503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94E6C1EF-B9F6-4E10-83F2-672ED046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85950"/>
          <a:ext cx="1619250" cy="1816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4</xdr:row>
      <xdr:rowOff>1162050</xdr:rowOff>
    </xdr:from>
    <xdr:to>
      <xdr:col>4</xdr:col>
      <xdr:colOff>352425</xdr:colOff>
      <xdr:row>5</xdr:row>
      <xdr:rowOff>1080407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BB955E57-1807-420D-AAA6-9709FF73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24050"/>
          <a:ext cx="1647825" cy="1823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1066800</xdr:rowOff>
    </xdr:from>
    <xdr:to>
      <xdr:col>7</xdr:col>
      <xdr:colOff>123825</xdr:colOff>
      <xdr:row>5</xdr:row>
      <xdr:rowOff>1039586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11E5D129-38DF-496E-A8DD-8FAB274E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828800"/>
          <a:ext cx="1647825" cy="1877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="70" zoomScaleNormal="70" zoomScaleSheetLayoutView="69" workbookViewId="0">
      <selection activeCell="B28" sqref="B28"/>
    </sheetView>
  </sheetViews>
  <sheetFormatPr defaultColWidth="11.42578125" defaultRowHeight="15" x14ac:dyDescent="0.25"/>
  <cols>
    <col min="1" max="1" width="14.42578125" style="1" customWidth="1"/>
    <col min="2" max="2" width="51" style="1" customWidth="1"/>
    <col min="3" max="3" width="40.140625" style="1" customWidth="1"/>
    <col min="4" max="4" width="12.42578125" style="1" customWidth="1"/>
    <col min="5" max="5" width="9.7109375" style="1" customWidth="1"/>
    <col min="6" max="10" width="8.7109375" style="25" customWidth="1"/>
    <col min="11" max="16384" width="11.42578125" style="2"/>
  </cols>
  <sheetData>
    <row r="1" spans="1:10" ht="19.5" customHeight="1" x14ac:dyDescent="0.25">
      <c r="C1" s="3"/>
      <c r="D1" s="3"/>
      <c r="E1" s="3"/>
      <c r="F1" s="22"/>
      <c r="G1" s="22"/>
      <c r="H1" s="22"/>
      <c r="I1" s="22"/>
      <c r="J1" s="22"/>
    </row>
    <row r="2" spans="1:10" s="15" customFormat="1" ht="58.5" customHeight="1" x14ac:dyDescent="0.25">
      <c r="A2" s="17" t="s">
        <v>118</v>
      </c>
      <c r="B2" s="17" t="s">
        <v>119</v>
      </c>
      <c r="C2" s="17" t="s">
        <v>120</v>
      </c>
      <c r="D2" s="16" t="s">
        <v>121</v>
      </c>
      <c r="E2" s="16" t="s">
        <v>122</v>
      </c>
      <c r="F2" s="23" t="s">
        <v>69</v>
      </c>
      <c r="G2" s="23" t="s">
        <v>68</v>
      </c>
      <c r="H2" s="23" t="s">
        <v>70</v>
      </c>
      <c r="I2" s="23" t="s">
        <v>71</v>
      </c>
      <c r="J2" s="23" t="s">
        <v>72</v>
      </c>
    </row>
    <row r="3" spans="1:10" s="15" customFormat="1" ht="24" customHeight="1" x14ac:dyDescent="0.25">
      <c r="A3" s="27" t="s">
        <v>123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" customHeight="1" x14ac:dyDescent="0.25">
      <c r="A4" s="18" t="s">
        <v>19</v>
      </c>
      <c r="B4" s="18" t="s">
        <v>82</v>
      </c>
      <c r="C4" s="19" t="s">
        <v>125</v>
      </c>
      <c r="D4" s="19" t="s">
        <v>29</v>
      </c>
      <c r="E4" s="20">
        <v>2</v>
      </c>
      <c r="F4" s="24">
        <v>88</v>
      </c>
      <c r="G4" s="24">
        <v>100</v>
      </c>
      <c r="H4" s="24">
        <v>95</v>
      </c>
      <c r="I4" s="24">
        <v>130</v>
      </c>
      <c r="J4" s="24">
        <v>128</v>
      </c>
    </row>
    <row r="5" spans="1:10" ht="15" customHeight="1" x14ac:dyDescent="0.25">
      <c r="A5" s="18" t="s">
        <v>19</v>
      </c>
      <c r="B5" s="18" t="s">
        <v>82</v>
      </c>
      <c r="C5" s="19" t="s">
        <v>55</v>
      </c>
      <c r="D5" s="19" t="s">
        <v>54</v>
      </c>
      <c r="E5" s="20">
        <v>2</v>
      </c>
      <c r="F5" s="24">
        <v>129</v>
      </c>
      <c r="G5" s="24">
        <v>180</v>
      </c>
      <c r="H5" s="24">
        <v>194</v>
      </c>
      <c r="I5" s="24">
        <v>130</v>
      </c>
      <c r="J5" s="24">
        <v>131</v>
      </c>
    </row>
    <row r="6" spans="1:10" ht="15" customHeight="1" x14ac:dyDescent="0.25">
      <c r="A6" s="18" t="s">
        <v>19</v>
      </c>
      <c r="B6" s="18" t="s">
        <v>82</v>
      </c>
      <c r="C6" s="19" t="s">
        <v>46</v>
      </c>
      <c r="D6" s="19" t="s">
        <v>37</v>
      </c>
      <c r="E6" s="20">
        <v>2</v>
      </c>
      <c r="F6" s="24">
        <v>117</v>
      </c>
      <c r="G6" s="24">
        <v>154</v>
      </c>
      <c r="H6" s="24">
        <v>148</v>
      </c>
      <c r="I6" s="24">
        <v>100</v>
      </c>
      <c r="J6" s="24">
        <v>60</v>
      </c>
    </row>
    <row r="7" spans="1:10" ht="15" customHeight="1" x14ac:dyDescent="0.25">
      <c r="A7" s="18" t="s">
        <v>21</v>
      </c>
      <c r="B7" s="18" t="s">
        <v>83</v>
      </c>
      <c r="C7" s="19" t="s">
        <v>125</v>
      </c>
      <c r="D7" s="19" t="s">
        <v>29</v>
      </c>
      <c r="E7" s="20">
        <v>2</v>
      </c>
      <c r="F7" s="24">
        <v>90</v>
      </c>
      <c r="G7" s="24">
        <v>152</v>
      </c>
      <c r="H7" s="24">
        <v>147</v>
      </c>
      <c r="I7" s="24">
        <v>100</v>
      </c>
      <c r="J7" s="24">
        <v>130</v>
      </c>
    </row>
    <row r="8" spans="1:10" ht="15" customHeight="1" x14ac:dyDescent="0.25">
      <c r="A8" s="18" t="s">
        <v>21</v>
      </c>
      <c r="B8" s="18" t="s">
        <v>83</v>
      </c>
      <c r="C8" s="19" t="s">
        <v>126</v>
      </c>
      <c r="D8" s="19" t="s">
        <v>34</v>
      </c>
      <c r="E8" s="20">
        <v>2</v>
      </c>
      <c r="F8" s="24">
        <v>95</v>
      </c>
      <c r="G8" s="24">
        <v>130</v>
      </c>
      <c r="H8" s="24">
        <v>130</v>
      </c>
      <c r="I8" s="24">
        <v>83</v>
      </c>
      <c r="J8" s="24">
        <v>104</v>
      </c>
    </row>
    <row r="9" spans="1:10" ht="15" customHeight="1" x14ac:dyDescent="0.25">
      <c r="A9" s="18" t="s">
        <v>21</v>
      </c>
      <c r="B9" s="18" t="s">
        <v>83</v>
      </c>
      <c r="C9" s="19" t="s">
        <v>43</v>
      </c>
      <c r="D9" s="19" t="s">
        <v>33</v>
      </c>
      <c r="E9" s="20">
        <v>2</v>
      </c>
      <c r="F9" s="24">
        <v>88</v>
      </c>
      <c r="G9" s="24">
        <v>139</v>
      </c>
      <c r="H9" s="24">
        <v>196</v>
      </c>
      <c r="I9" s="24">
        <v>91</v>
      </c>
      <c r="J9" s="24">
        <v>103</v>
      </c>
    </row>
    <row r="10" spans="1:10" ht="15" customHeight="1" x14ac:dyDescent="0.25">
      <c r="A10" s="18" t="s">
        <v>20</v>
      </c>
      <c r="B10" s="18" t="s">
        <v>84</v>
      </c>
      <c r="C10" s="19" t="s">
        <v>125</v>
      </c>
      <c r="D10" s="19" t="s">
        <v>29</v>
      </c>
      <c r="E10" s="20">
        <v>3</v>
      </c>
      <c r="F10" s="24">
        <v>111</v>
      </c>
      <c r="G10" s="24">
        <v>93</v>
      </c>
      <c r="H10" s="24">
        <v>159</v>
      </c>
      <c r="I10" s="24">
        <v>112</v>
      </c>
      <c r="J10" s="24">
        <v>81</v>
      </c>
    </row>
    <row r="11" spans="1:10" ht="15" customHeight="1" x14ac:dyDescent="0.25">
      <c r="A11" s="18" t="s">
        <v>20</v>
      </c>
      <c r="B11" s="18" t="s">
        <v>84</v>
      </c>
      <c r="C11" s="19" t="s">
        <v>55</v>
      </c>
      <c r="D11" s="19" t="s">
        <v>54</v>
      </c>
      <c r="E11" s="20">
        <v>3</v>
      </c>
      <c r="F11" s="24">
        <v>93</v>
      </c>
      <c r="G11" s="24">
        <v>233</v>
      </c>
      <c r="H11" s="24">
        <v>185</v>
      </c>
      <c r="I11" s="24">
        <v>109</v>
      </c>
      <c r="J11" s="24">
        <v>0</v>
      </c>
    </row>
    <row r="12" spans="1:10" ht="15" customHeight="1" x14ac:dyDescent="0.25">
      <c r="A12" s="18" t="s">
        <v>20</v>
      </c>
      <c r="B12" s="18" t="s">
        <v>84</v>
      </c>
      <c r="C12" s="19" t="s">
        <v>46</v>
      </c>
      <c r="D12" s="19" t="s">
        <v>37</v>
      </c>
      <c r="E12" s="20">
        <v>3</v>
      </c>
      <c r="F12" s="24">
        <v>113</v>
      </c>
      <c r="G12" s="24">
        <v>161</v>
      </c>
      <c r="H12" s="24">
        <v>190</v>
      </c>
      <c r="I12" s="24">
        <v>129</v>
      </c>
      <c r="J12" s="24">
        <v>151</v>
      </c>
    </row>
    <row r="13" spans="1:10" ht="15" customHeight="1" x14ac:dyDescent="0.25">
      <c r="A13" s="18" t="s">
        <v>66</v>
      </c>
      <c r="B13" s="18" t="s">
        <v>85</v>
      </c>
      <c r="C13" s="19" t="s">
        <v>125</v>
      </c>
      <c r="D13" s="19" t="s">
        <v>29</v>
      </c>
      <c r="E13" s="20">
        <v>3</v>
      </c>
      <c r="F13" s="24">
        <v>119</v>
      </c>
      <c r="G13" s="24">
        <v>185</v>
      </c>
      <c r="H13" s="24">
        <v>177</v>
      </c>
      <c r="I13" s="24">
        <v>123</v>
      </c>
      <c r="J13" s="24">
        <v>105</v>
      </c>
    </row>
    <row r="14" spans="1:10" ht="15" customHeight="1" x14ac:dyDescent="0.25">
      <c r="A14" s="18" t="s">
        <v>66</v>
      </c>
      <c r="B14" s="18" t="s">
        <v>85</v>
      </c>
      <c r="C14" s="19" t="s">
        <v>127</v>
      </c>
      <c r="D14" s="19" t="s">
        <v>54</v>
      </c>
      <c r="E14" s="20">
        <v>3</v>
      </c>
      <c r="F14" s="24">
        <v>210</v>
      </c>
      <c r="G14" s="24">
        <v>190</v>
      </c>
      <c r="H14" s="24">
        <v>183</v>
      </c>
      <c r="I14" s="24">
        <v>123</v>
      </c>
      <c r="J14" s="24">
        <v>123</v>
      </c>
    </row>
    <row r="15" spans="1:10" ht="15" customHeight="1" x14ac:dyDescent="0.25">
      <c r="A15" s="18" t="s">
        <v>66</v>
      </c>
      <c r="B15" s="18" t="s">
        <v>85</v>
      </c>
      <c r="C15" s="19" t="s">
        <v>128</v>
      </c>
      <c r="D15" s="19" t="s">
        <v>37</v>
      </c>
      <c r="E15" s="20">
        <v>3</v>
      </c>
      <c r="F15" s="24">
        <v>210</v>
      </c>
      <c r="G15" s="24">
        <v>190</v>
      </c>
      <c r="H15" s="24">
        <v>196</v>
      </c>
      <c r="I15" s="24">
        <v>123</v>
      </c>
      <c r="J15" s="24">
        <v>123</v>
      </c>
    </row>
    <row r="16" spans="1:10" ht="15" customHeight="1" x14ac:dyDescent="0.25">
      <c r="A16" s="18" t="s">
        <v>59</v>
      </c>
      <c r="B16" s="18" t="s">
        <v>86</v>
      </c>
      <c r="C16" s="19" t="s">
        <v>125</v>
      </c>
      <c r="D16" s="19" t="s">
        <v>29</v>
      </c>
      <c r="E16" s="20">
        <v>3</v>
      </c>
      <c r="F16" s="24">
        <v>89</v>
      </c>
      <c r="G16" s="24">
        <v>172</v>
      </c>
      <c r="H16" s="24">
        <v>187</v>
      </c>
      <c r="I16" s="24">
        <v>97</v>
      </c>
      <c r="J16" s="24">
        <v>144</v>
      </c>
    </row>
    <row r="17" spans="1:10" ht="15" customHeight="1" x14ac:dyDescent="0.25">
      <c r="A17" s="18" t="s">
        <v>59</v>
      </c>
      <c r="B17" s="18" t="s">
        <v>86</v>
      </c>
      <c r="C17" s="19" t="s">
        <v>126</v>
      </c>
      <c r="D17" s="19" t="s">
        <v>34</v>
      </c>
      <c r="E17" s="20">
        <v>3</v>
      </c>
      <c r="F17" s="24">
        <v>0</v>
      </c>
      <c r="G17" s="24">
        <v>174</v>
      </c>
      <c r="H17" s="24">
        <v>173</v>
      </c>
      <c r="I17" s="24">
        <v>113</v>
      </c>
      <c r="J17" s="24">
        <v>126</v>
      </c>
    </row>
    <row r="18" spans="1:10" ht="15" customHeight="1" x14ac:dyDescent="0.25">
      <c r="A18" s="18" t="s">
        <v>59</v>
      </c>
      <c r="B18" s="18" t="s">
        <v>86</v>
      </c>
      <c r="C18" s="19" t="s">
        <v>43</v>
      </c>
      <c r="D18" s="19" t="s">
        <v>33</v>
      </c>
      <c r="E18" s="20">
        <v>3</v>
      </c>
      <c r="F18" s="24">
        <v>144</v>
      </c>
      <c r="G18" s="24">
        <v>172</v>
      </c>
      <c r="H18" s="24">
        <v>180</v>
      </c>
      <c r="I18" s="24">
        <v>109</v>
      </c>
      <c r="J18" s="24">
        <v>127</v>
      </c>
    </row>
    <row r="19" spans="1:10" ht="15" customHeight="1" x14ac:dyDescent="0.25">
      <c r="A19" s="18" t="s">
        <v>16</v>
      </c>
      <c r="B19" s="18" t="s">
        <v>87</v>
      </c>
      <c r="C19" s="19" t="s">
        <v>125</v>
      </c>
      <c r="D19" s="19" t="s">
        <v>29</v>
      </c>
      <c r="E19" s="20">
        <v>4</v>
      </c>
      <c r="F19" s="24">
        <v>154</v>
      </c>
      <c r="G19" s="24">
        <v>339</v>
      </c>
      <c r="H19" s="24">
        <v>332</v>
      </c>
      <c r="I19" s="24">
        <v>253</v>
      </c>
      <c r="J19" s="24">
        <v>377</v>
      </c>
    </row>
    <row r="20" spans="1:10" ht="15" customHeight="1" x14ac:dyDescent="0.25">
      <c r="A20" s="18" t="s">
        <v>17</v>
      </c>
      <c r="B20" s="18" t="s">
        <v>88</v>
      </c>
      <c r="C20" s="19" t="s">
        <v>125</v>
      </c>
      <c r="D20" s="19" t="s">
        <v>29</v>
      </c>
      <c r="E20" s="20">
        <v>4</v>
      </c>
      <c r="F20" s="24">
        <v>47</v>
      </c>
      <c r="G20" s="24">
        <v>316</v>
      </c>
      <c r="H20" s="24">
        <v>340</v>
      </c>
      <c r="I20" s="24">
        <v>290</v>
      </c>
      <c r="J20" s="24">
        <v>172</v>
      </c>
    </row>
    <row r="21" spans="1:10" ht="15" customHeight="1" x14ac:dyDescent="0.25">
      <c r="A21" s="18" t="s">
        <v>18</v>
      </c>
      <c r="B21" s="18" t="s">
        <v>89</v>
      </c>
      <c r="C21" s="19" t="s">
        <v>125</v>
      </c>
      <c r="D21" s="19" t="s">
        <v>29</v>
      </c>
      <c r="E21" s="20">
        <v>4</v>
      </c>
      <c r="F21" s="24">
        <v>130</v>
      </c>
      <c r="G21" s="24">
        <v>143</v>
      </c>
      <c r="H21" s="24">
        <v>42</v>
      </c>
      <c r="I21" s="24">
        <v>83</v>
      </c>
      <c r="J21" s="24">
        <v>97</v>
      </c>
    </row>
    <row r="22" spans="1:10" ht="15" customHeight="1" x14ac:dyDescent="0.25">
      <c r="A22" s="18" t="s">
        <v>14</v>
      </c>
      <c r="B22" s="18" t="s">
        <v>90</v>
      </c>
      <c r="C22" s="19" t="s">
        <v>125</v>
      </c>
      <c r="D22" s="19" t="s">
        <v>29</v>
      </c>
      <c r="E22" s="20">
        <v>4</v>
      </c>
      <c r="F22" s="24">
        <v>209</v>
      </c>
      <c r="G22" s="24">
        <v>312</v>
      </c>
      <c r="H22" s="24">
        <v>223</v>
      </c>
      <c r="I22" s="24">
        <v>211</v>
      </c>
      <c r="J22" s="24">
        <v>214</v>
      </c>
    </row>
    <row r="23" spans="1:10" ht="15" customHeight="1" x14ac:dyDescent="0.25">
      <c r="A23" s="18" t="s">
        <v>15</v>
      </c>
      <c r="B23" s="18" t="s">
        <v>91</v>
      </c>
      <c r="C23" s="19" t="s">
        <v>125</v>
      </c>
      <c r="D23" s="19" t="s">
        <v>29</v>
      </c>
      <c r="E23" s="20">
        <v>4</v>
      </c>
      <c r="F23" s="24">
        <v>227</v>
      </c>
      <c r="G23" s="24">
        <v>241</v>
      </c>
      <c r="H23" s="24">
        <v>320</v>
      </c>
      <c r="I23" s="24">
        <v>236</v>
      </c>
      <c r="J23" s="24">
        <v>215</v>
      </c>
    </row>
    <row r="24" spans="1:10" ht="15" customHeight="1" x14ac:dyDescent="0.25">
      <c r="A24" s="18" t="s">
        <v>58</v>
      </c>
      <c r="B24" s="18" t="s">
        <v>92</v>
      </c>
      <c r="C24" s="19" t="s">
        <v>125</v>
      </c>
      <c r="D24" s="19" t="s">
        <v>29</v>
      </c>
      <c r="E24" s="20">
        <v>4</v>
      </c>
      <c r="F24" s="24">
        <v>75</v>
      </c>
      <c r="G24" s="24">
        <v>75</v>
      </c>
      <c r="H24" s="24">
        <v>50</v>
      </c>
      <c r="I24" s="24">
        <v>211</v>
      </c>
      <c r="J24" s="24">
        <v>156</v>
      </c>
    </row>
    <row r="25" spans="1:10" ht="15" customHeight="1" x14ac:dyDescent="0.25">
      <c r="A25" s="18" t="s">
        <v>11</v>
      </c>
      <c r="B25" s="18" t="s">
        <v>93</v>
      </c>
      <c r="C25" s="19" t="s">
        <v>46</v>
      </c>
      <c r="D25" s="19" t="s">
        <v>37</v>
      </c>
      <c r="E25" s="20">
        <v>5</v>
      </c>
      <c r="F25" s="24">
        <v>141</v>
      </c>
      <c r="G25" s="24">
        <v>211</v>
      </c>
      <c r="H25" s="24">
        <v>211</v>
      </c>
      <c r="I25" s="24">
        <v>137</v>
      </c>
      <c r="J25" s="24">
        <v>141</v>
      </c>
    </row>
    <row r="26" spans="1:10" ht="15" customHeight="1" x14ac:dyDescent="0.25">
      <c r="A26" s="18" t="s">
        <v>11</v>
      </c>
      <c r="B26" s="18" t="s">
        <v>93</v>
      </c>
      <c r="C26" s="19" t="s">
        <v>45</v>
      </c>
      <c r="D26" s="19" t="s">
        <v>38</v>
      </c>
      <c r="E26" s="20">
        <v>5</v>
      </c>
      <c r="F26" s="24">
        <v>141</v>
      </c>
      <c r="G26" s="24">
        <v>256</v>
      </c>
      <c r="H26" s="24">
        <v>158</v>
      </c>
      <c r="I26" s="24">
        <v>85</v>
      </c>
      <c r="J26" s="24">
        <v>141</v>
      </c>
    </row>
    <row r="27" spans="1:10" ht="15" customHeight="1" x14ac:dyDescent="0.25">
      <c r="A27" s="18" t="s">
        <v>13</v>
      </c>
      <c r="B27" s="18" t="s">
        <v>94</v>
      </c>
      <c r="C27" s="19" t="s">
        <v>129</v>
      </c>
      <c r="D27" s="19" t="s">
        <v>47</v>
      </c>
      <c r="E27" s="20">
        <v>5</v>
      </c>
      <c r="F27" s="24">
        <v>141</v>
      </c>
      <c r="G27" s="24">
        <v>211</v>
      </c>
      <c r="H27" s="24">
        <v>211</v>
      </c>
      <c r="I27" s="24">
        <v>0</v>
      </c>
      <c r="J27" s="24">
        <v>0</v>
      </c>
    </row>
    <row r="28" spans="1:10" ht="15" customHeight="1" x14ac:dyDescent="0.25">
      <c r="A28" s="18" t="s">
        <v>13</v>
      </c>
      <c r="B28" s="18" t="s">
        <v>94</v>
      </c>
      <c r="C28" s="19" t="s">
        <v>130</v>
      </c>
      <c r="D28" s="19" t="s">
        <v>30</v>
      </c>
      <c r="E28" s="20">
        <v>5</v>
      </c>
      <c r="F28" s="24">
        <v>141</v>
      </c>
      <c r="G28" s="24">
        <v>211</v>
      </c>
      <c r="H28" s="24">
        <v>211</v>
      </c>
      <c r="I28" s="24">
        <v>105</v>
      </c>
      <c r="J28" s="24">
        <v>105</v>
      </c>
    </row>
    <row r="29" spans="1:10" ht="15" customHeight="1" x14ac:dyDescent="0.25">
      <c r="A29" s="18" t="s">
        <v>8</v>
      </c>
      <c r="B29" s="18" t="s">
        <v>95</v>
      </c>
      <c r="C29" s="19" t="s">
        <v>45</v>
      </c>
      <c r="D29" s="19" t="s">
        <v>39</v>
      </c>
      <c r="E29" s="20">
        <v>6</v>
      </c>
      <c r="F29" s="24">
        <v>93</v>
      </c>
      <c r="G29" s="24">
        <v>132</v>
      </c>
      <c r="H29" s="24">
        <v>171</v>
      </c>
      <c r="I29" s="24">
        <v>0</v>
      </c>
      <c r="J29" s="24">
        <v>115</v>
      </c>
    </row>
    <row r="30" spans="1:10" ht="15" customHeight="1" x14ac:dyDescent="0.25">
      <c r="A30" s="18" t="s">
        <v>8</v>
      </c>
      <c r="B30" s="18" t="s">
        <v>95</v>
      </c>
      <c r="C30" s="19" t="s">
        <v>46</v>
      </c>
      <c r="D30" s="19" t="s">
        <v>40</v>
      </c>
      <c r="E30" s="20">
        <v>6</v>
      </c>
      <c r="F30" s="24">
        <v>122</v>
      </c>
      <c r="G30" s="24">
        <v>61</v>
      </c>
      <c r="H30" s="24">
        <v>127</v>
      </c>
      <c r="I30" s="24">
        <v>133</v>
      </c>
      <c r="J30" s="24">
        <v>124</v>
      </c>
    </row>
    <row r="31" spans="1:10" ht="15" customHeight="1" x14ac:dyDescent="0.25">
      <c r="A31" s="18" t="s">
        <v>12</v>
      </c>
      <c r="B31" s="18" t="s">
        <v>96</v>
      </c>
      <c r="C31" s="19" t="s">
        <v>130</v>
      </c>
      <c r="D31" s="19" t="s">
        <v>35</v>
      </c>
      <c r="E31" s="20">
        <v>6</v>
      </c>
      <c r="F31" s="24">
        <v>141</v>
      </c>
      <c r="G31" s="24">
        <v>211</v>
      </c>
      <c r="H31" s="24">
        <v>211</v>
      </c>
      <c r="I31" s="24">
        <v>141</v>
      </c>
      <c r="J31" s="24">
        <v>141</v>
      </c>
    </row>
    <row r="32" spans="1:10" ht="15" customHeight="1" x14ac:dyDescent="0.25">
      <c r="A32" s="18" t="s">
        <v>12</v>
      </c>
      <c r="B32" s="18" t="s">
        <v>96</v>
      </c>
      <c r="C32" s="19" t="s">
        <v>129</v>
      </c>
      <c r="D32" s="19" t="s">
        <v>47</v>
      </c>
      <c r="E32" s="20">
        <v>6</v>
      </c>
      <c r="F32" s="24">
        <v>141</v>
      </c>
      <c r="G32" s="24">
        <v>211</v>
      </c>
      <c r="H32" s="24">
        <v>211</v>
      </c>
      <c r="I32" s="24">
        <v>141</v>
      </c>
      <c r="J32" s="24">
        <v>141</v>
      </c>
    </row>
    <row r="33" spans="1:10" ht="15" customHeight="1" x14ac:dyDescent="0.25">
      <c r="A33" s="18" t="s">
        <v>9</v>
      </c>
      <c r="B33" s="18" t="s">
        <v>10</v>
      </c>
      <c r="C33" s="19" t="s">
        <v>45</v>
      </c>
      <c r="D33" s="19" t="s">
        <v>39</v>
      </c>
      <c r="E33" s="20">
        <v>7</v>
      </c>
      <c r="F33" s="24">
        <v>52</v>
      </c>
      <c r="G33" s="24">
        <v>93</v>
      </c>
      <c r="H33" s="24">
        <v>108</v>
      </c>
      <c r="I33" s="24">
        <v>31</v>
      </c>
      <c r="J33" s="24">
        <v>73</v>
      </c>
    </row>
    <row r="34" spans="1:10" ht="15" customHeight="1" x14ac:dyDescent="0.25">
      <c r="A34" s="18" t="s">
        <v>9</v>
      </c>
      <c r="B34" s="18" t="s">
        <v>10</v>
      </c>
      <c r="C34" s="19" t="s">
        <v>46</v>
      </c>
      <c r="D34" s="19" t="s">
        <v>40</v>
      </c>
      <c r="E34" s="20">
        <v>7</v>
      </c>
      <c r="F34" s="24">
        <v>64</v>
      </c>
      <c r="G34" s="24">
        <v>148</v>
      </c>
      <c r="H34" s="24">
        <v>211</v>
      </c>
      <c r="I34" s="24">
        <v>71</v>
      </c>
      <c r="J34" s="24">
        <v>114</v>
      </c>
    </row>
    <row r="35" spans="1:10" ht="15" customHeight="1" x14ac:dyDescent="0.25">
      <c r="A35" s="18" t="s">
        <v>5</v>
      </c>
      <c r="B35" s="18" t="s">
        <v>97</v>
      </c>
      <c r="C35" s="19" t="s">
        <v>131</v>
      </c>
      <c r="D35" s="19" t="s">
        <v>41</v>
      </c>
      <c r="E35" s="20">
        <v>7</v>
      </c>
      <c r="F35" s="24">
        <v>91</v>
      </c>
      <c r="G35" s="24">
        <v>215</v>
      </c>
      <c r="H35" s="24">
        <v>217</v>
      </c>
      <c r="I35" s="24">
        <v>138</v>
      </c>
      <c r="J35" s="24">
        <v>0</v>
      </c>
    </row>
    <row r="36" spans="1:10" ht="15" customHeight="1" x14ac:dyDescent="0.25">
      <c r="A36" s="18" t="s">
        <v>7</v>
      </c>
      <c r="B36" s="18" t="s">
        <v>98</v>
      </c>
      <c r="C36" s="19" t="s">
        <v>131</v>
      </c>
      <c r="D36" s="19" t="s">
        <v>36</v>
      </c>
      <c r="E36" s="20">
        <v>7</v>
      </c>
      <c r="F36" s="24">
        <v>145</v>
      </c>
      <c r="G36" s="24">
        <v>202</v>
      </c>
      <c r="H36" s="24">
        <v>211</v>
      </c>
      <c r="I36" s="24">
        <v>122</v>
      </c>
      <c r="J36" s="24">
        <v>59</v>
      </c>
    </row>
    <row r="37" spans="1:10" ht="15" customHeight="1" x14ac:dyDescent="0.25">
      <c r="A37" s="18" t="s">
        <v>25</v>
      </c>
      <c r="B37" s="18" t="s">
        <v>100</v>
      </c>
      <c r="C37" s="19" t="s">
        <v>132</v>
      </c>
      <c r="D37" s="19" t="s">
        <v>29</v>
      </c>
      <c r="E37" s="20">
        <v>8</v>
      </c>
      <c r="F37" s="24">
        <v>163</v>
      </c>
      <c r="G37" s="24">
        <v>138</v>
      </c>
      <c r="H37" s="24">
        <v>157</v>
      </c>
      <c r="I37" s="24">
        <v>227</v>
      </c>
      <c r="J37" s="24">
        <v>223</v>
      </c>
    </row>
    <row r="38" spans="1:10" ht="15" customHeight="1" x14ac:dyDescent="0.25">
      <c r="A38" s="18" t="s">
        <v>65</v>
      </c>
      <c r="B38" s="18" t="s">
        <v>99</v>
      </c>
      <c r="C38" s="19" t="s">
        <v>125</v>
      </c>
      <c r="D38" s="19" t="s">
        <v>29</v>
      </c>
      <c r="E38" s="20">
        <v>8</v>
      </c>
      <c r="F38" s="24">
        <v>146</v>
      </c>
      <c r="G38" s="24">
        <v>179</v>
      </c>
      <c r="H38" s="24">
        <v>165</v>
      </c>
      <c r="I38" s="24">
        <v>105</v>
      </c>
      <c r="J38" s="24">
        <v>0</v>
      </c>
    </row>
    <row r="39" spans="1:10" ht="15" customHeight="1" x14ac:dyDescent="0.25">
      <c r="A39" s="18" t="s">
        <v>64</v>
      </c>
      <c r="B39" s="18" t="s">
        <v>101</v>
      </c>
      <c r="C39" s="19" t="s">
        <v>125</v>
      </c>
      <c r="D39" s="19" t="s">
        <v>29</v>
      </c>
      <c r="E39" s="20">
        <v>9</v>
      </c>
      <c r="F39" s="24">
        <v>123</v>
      </c>
      <c r="G39" s="24">
        <v>167</v>
      </c>
      <c r="H39" s="24">
        <v>186</v>
      </c>
      <c r="I39" s="24">
        <v>163</v>
      </c>
      <c r="J39" s="24">
        <v>108</v>
      </c>
    </row>
    <row r="40" spans="1:10" ht="15" customHeight="1" x14ac:dyDescent="0.25">
      <c r="A40" s="18" t="s">
        <v>4</v>
      </c>
      <c r="B40" s="18" t="s">
        <v>102</v>
      </c>
      <c r="C40" s="19" t="s">
        <v>133</v>
      </c>
      <c r="D40" s="19" t="s">
        <v>42</v>
      </c>
      <c r="E40" s="20">
        <v>9</v>
      </c>
      <c r="F40" s="24">
        <v>96</v>
      </c>
      <c r="G40" s="24">
        <v>195</v>
      </c>
      <c r="H40" s="24">
        <v>181</v>
      </c>
      <c r="I40" s="24">
        <v>198</v>
      </c>
      <c r="J40" s="24">
        <v>141</v>
      </c>
    </row>
    <row r="41" spans="1:10" ht="15" customHeight="1" x14ac:dyDescent="0.25">
      <c r="A41" s="18" t="s">
        <v>4</v>
      </c>
      <c r="B41" s="18" t="s">
        <v>102</v>
      </c>
      <c r="C41" s="19" t="s">
        <v>125</v>
      </c>
      <c r="D41" s="19" t="s">
        <v>29</v>
      </c>
      <c r="E41" s="20">
        <v>9</v>
      </c>
      <c r="F41" s="24">
        <v>99</v>
      </c>
      <c r="G41" s="24">
        <v>193</v>
      </c>
      <c r="H41" s="24">
        <v>191</v>
      </c>
      <c r="I41" s="24">
        <v>123</v>
      </c>
      <c r="J41" s="24">
        <v>125</v>
      </c>
    </row>
    <row r="42" spans="1:10" ht="15" customHeight="1" x14ac:dyDescent="0.25">
      <c r="A42" s="18" t="s">
        <v>4</v>
      </c>
      <c r="B42" s="18" t="s">
        <v>102</v>
      </c>
      <c r="C42" s="19" t="s">
        <v>134</v>
      </c>
      <c r="D42" s="19" t="s">
        <v>52</v>
      </c>
      <c r="E42" s="20">
        <v>9</v>
      </c>
      <c r="F42" s="24">
        <v>110</v>
      </c>
      <c r="G42" s="24">
        <v>171</v>
      </c>
      <c r="H42" s="24">
        <v>156</v>
      </c>
      <c r="I42" s="24">
        <v>134</v>
      </c>
      <c r="J42" s="24">
        <v>120</v>
      </c>
    </row>
    <row r="43" spans="1:10" ht="15" customHeight="1" x14ac:dyDescent="0.25">
      <c r="A43" s="18" t="s">
        <v>6</v>
      </c>
      <c r="B43" s="18" t="s">
        <v>103</v>
      </c>
      <c r="C43" s="19" t="s">
        <v>125</v>
      </c>
      <c r="D43" s="19" t="s">
        <v>29</v>
      </c>
      <c r="E43" s="20">
        <v>9</v>
      </c>
      <c r="F43" s="24">
        <v>267</v>
      </c>
      <c r="G43" s="24">
        <v>337</v>
      </c>
      <c r="H43" s="24">
        <v>337</v>
      </c>
      <c r="I43" s="24">
        <v>121</v>
      </c>
      <c r="J43" s="24">
        <v>126</v>
      </c>
    </row>
    <row r="44" spans="1:10" ht="15" customHeight="1" x14ac:dyDescent="0.25">
      <c r="A44" s="18" t="s">
        <v>6</v>
      </c>
      <c r="B44" s="18" t="s">
        <v>103</v>
      </c>
      <c r="C44" s="19" t="s">
        <v>44</v>
      </c>
      <c r="D44" s="19" t="s">
        <v>31</v>
      </c>
      <c r="E44" s="20">
        <v>9</v>
      </c>
      <c r="F44" s="24">
        <v>267</v>
      </c>
      <c r="G44" s="24">
        <v>337</v>
      </c>
      <c r="H44" s="24">
        <v>337</v>
      </c>
      <c r="I44" s="24">
        <v>126</v>
      </c>
      <c r="J44" s="24">
        <v>126</v>
      </c>
    </row>
    <row r="45" spans="1:10" ht="15" customHeight="1" x14ac:dyDescent="0.25">
      <c r="A45" s="18" t="s">
        <v>23</v>
      </c>
      <c r="B45" s="18" t="s">
        <v>104</v>
      </c>
      <c r="C45" s="19" t="s">
        <v>132</v>
      </c>
      <c r="D45" s="19" t="s">
        <v>29</v>
      </c>
      <c r="E45" s="20">
        <v>9</v>
      </c>
      <c r="F45" s="24">
        <v>199</v>
      </c>
      <c r="G45" s="24">
        <v>173</v>
      </c>
      <c r="H45" s="24">
        <v>185</v>
      </c>
      <c r="I45" s="24">
        <v>123</v>
      </c>
      <c r="J45" s="24">
        <v>89</v>
      </c>
    </row>
    <row r="46" spans="1:10" ht="15" customHeight="1" x14ac:dyDescent="0.25">
      <c r="A46" s="18" t="s">
        <v>22</v>
      </c>
      <c r="B46" s="18" t="s">
        <v>105</v>
      </c>
      <c r="C46" s="19" t="s">
        <v>125</v>
      </c>
      <c r="D46" s="19" t="s">
        <v>29</v>
      </c>
      <c r="E46" s="20">
        <v>9</v>
      </c>
      <c r="F46" s="24">
        <v>123</v>
      </c>
      <c r="G46" s="24">
        <v>185</v>
      </c>
      <c r="H46" s="24">
        <v>185</v>
      </c>
      <c r="I46" s="24">
        <v>123</v>
      </c>
      <c r="J46" s="24">
        <v>123</v>
      </c>
    </row>
    <row r="47" spans="1:10" ht="15" customHeight="1" x14ac:dyDescent="0.25">
      <c r="A47" s="18" t="s">
        <v>49</v>
      </c>
      <c r="B47" s="18" t="s">
        <v>106</v>
      </c>
      <c r="C47" s="19" t="s">
        <v>134</v>
      </c>
      <c r="D47" s="19" t="s">
        <v>53</v>
      </c>
      <c r="E47" s="20">
        <v>10</v>
      </c>
      <c r="F47" s="24">
        <v>123</v>
      </c>
      <c r="G47" s="24">
        <v>185</v>
      </c>
      <c r="H47" s="24">
        <v>185</v>
      </c>
      <c r="I47" s="24">
        <v>123</v>
      </c>
      <c r="J47" s="24">
        <v>122</v>
      </c>
    </row>
    <row r="48" spans="1:10" ht="15" customHeight="1" x14ac:dyDescent="0.25">
      <c r="A48" s="18" t="s">
        <v>51</v>
      </c>
      <c r="B48" s="18" t="s">
        <v>107</v>
      </c>
      <c r="C48" s="19" t="s">
        <v>125</v>
      </c>
      <c r="D48" s="19" t="s">
        <v>29</v>
      </c>
      <c r="E48" s="20">
        <v>10</v>
      </c>
      <c r="F48" s="24">
        <v>145</v>
      </c>
      <c r="G48" s="24">
        <v>251</v>
      </c>
      <c r="H48" s="24">
        <v>56</v>
      </c>
      <c r="I48" s="24">
        <v>156</v>
      </c>
      <c r="J48" s="24">
        <v>129</v>
      </c>
    </row>
    <row r="49" spans="1:10" ht="15" customHeight="1" x14ac:dyDescent="0.25">
      <c r="A49" s="18" t="s">
        <v>48</v>
      </c>
      <c r="B49" s="18" t="s">
        <v>108</v>
      </c>
      <c r="C49" s="19" t="s">
        <v>134</v>
      </c>
      <c r="D49" s="19" t="s">
        <v>60</v>
      </c>
      <c r="E49" s="20">
        <v>11</v>
      </c>
      <c r="F49" s="24">
        <v>117</v>
      </c>
      <c r="G49" s="24">
        <v>165</v>
      </c>
      <c r="H49" s="24">
        <v>174</v>
      </c>
      <c r="I49" s="24">
        <v>123</v>
      </c>
      <c r="J49" s="24">
        <v>84</v>
      </c>
    </row>
    <row r="50" spans="1:10" ht="15" customHeight="1" x14ac:dyDescent="0.25">
      <c r="A50" s="18" t="s">
        <v>50</v>
      </c>
      <c r="B50" s="18" t="s">
        <v>109</v>
      </c>
      <c r="C50" s="19" t="s">
        <v>125</v>
      </c>
      <c r="D50" s="19" t="s">
        <v>29</v>
      </c>
      <c r="E50" s="20">
        <v>11</v>
      </c>
      <c r="F50" s="24">
        <v>105</v>
      </c>
      <c r="G50" s="24">
        <v>298</v>
      </c>
      <c r="H50" s="24">
        <v>159</v>
      </c>
      <c r="I50" s="24">
        <v>106</v>
      </c>
      <c r="J50" s="24">
        <v>106</v>
      </c>
    </row>
    <row r="51" spans="1:10" ht="15" customHeight="1" x14ac:dyDescent="0.25">
      <c r="A51" s="18" t="s">
        <v>24</v>
      </c>
      <c r="B51" s="18" t="s">
        <v>110</v>
      </c>
      <c r="C51" s="19" t="s">
        <v>125</v>
      </c>
      <c r="D51" s="19" t="s">
        <v>29</v>
      </c>
      <c r="E51" s="20">
        <v>11</v>
      </c>
      <c r="F51" s="24">
        <v>116</v>
      </c>
      <c r="G51" s="24">
        <v>182</v>
      </c>
      <c r="H51" s="24">
        <v>151</v>
      </c>
      <c r="I51" s="24">
        <v>123</v>
      </c>
      <c r="J51" s="24">
        <v>117</v>
      </c>
    </row>
    <row r="52" spans="1:10" ht="26.25" customHeight="1" x14ac:dyDescent="0.25">
      <c r="A52" s="29" t="s">
        <v>124</v>
      </c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9.5" customHeight="1" x14ac:dyDescent="0.25">
      <c r="A53" s="18" t="s">
        <v>3</v>
      </c>
      <c r="B53" s="18" t="s">
        <v>111</v>
      </c>
      <c r="C53" s="21" t="s">
        <v>135</v>
      </c>
      <c r="D53" s="19" t="s">
        <v>75</v>
      </c>
      <c r="E53" s="20">
        <v>12</v>
      </c>
      <c r="F53" s="26">
        <v>123</v>
      </c>
      <c r="G53" s="26">
        <v>195</v>
      </c>
      <c r="H53" s="26">
        <v>242</v>
      </c>
      <c r="I53" s="26">
        <v>219</v>
      </c>
      <c r="J53" s="26">
        <v>141</v>
      </c>
    </row>
    <row r="54" spans="1:10" ht="19.5" customHeight="1" x14ac:dyDescent="0.25">
      <c r="A54" s="18" t="s">
        <v>3</v>
      </c>
      <c r="B54" s="18" t="s">
        <v>111</v>
      </c>
      <c r="C54" s="21" t="s">
        <v>43</v>
      </c>
      <c r="D54" s="19" t="s">
        <v>76</v>
      </c>
      <c r="E54" s="20">
        <v>12</v>
      </c>
      <c r="F54" s="26">
        <v>254</v>
      </c>
      <c r="G54" s="26">
        <v>256</v>
      </c>
      <c r="H54" s="26">
        <v>450</v>
      </c>
      <c r="I54" s="26">
        <v>196</v>
      </c>
      <c r="J54" s="26">
        <v>180</v>
      </c>
    </row>
    <row r="55" spans="1:10" ht="19.5" customHeight="1" x14ac:dyDescent="0.25">
      <c r="A55" s="18" t="s">
        <v>3</v>
      </c>
      <c r="B55" s="18" t="s">
        <v>111</v>
      </c>
      <c r="C55" s="21" t="s">
        <v>125</v>
      </c>
      <c r="D55" s="19" t="s">
        <v>77</v>
      </c>
      <c r="E55" s="20">
        <v>12</v>
      </c>
      <c r="F55" s="26">
        <v>118</v>
      </c>
      <c r="G55" s="26">
        <v>241</v>
      </c>
      <c r="H55" s="26">
        <v>190</v>
      </c>
      <c r="I55" s="26">
        <v>300</v>
      </c>
      <c r="J55" s="26">
        <v>87</v>
      </c>
    </row>
    <row r="56" spans="1:10" ht="19.5" customHeight="1" x14ac:dyDescent="0.25">
      <c r="A56" s="18" t="s">
        <v>3</v>
      </c>
      <c r="B56" s="18" t="s">
        <v>111</v>
      </c>
      <c r="C56" s="21" t="s">
        <v>126</v>
      </c>
      <c r="D56" s="19" t="s">
        <v>78</v>
      </c>
      <c r="E56" s="20">
        <v>12</v>
      </c>
      <c r="F56" s="26">
        <v>180</v>
      </c>
      <c r="G56" s="26">
        <v>179</v>
      </c>
      <c r="H56" s="26">
        <v>219</v>
      </c>
      <c r="I56" s="26">
        <v>91</v>
      </c>
      <c r="J56" s="26">
        <v>175</v>
      </c>
    </row>
    <row r="57" spans="1:10" ht="19.5" customHeight="1" x14ac:dyDescent="0.25">
      <c r="A57" s="18" t="s">
        <v>3</v>
      </c>
      <c r="B57" s="18" t="s">
        <v>111</v>
      </c>
      <c r="C57" s="21" t="s">
        <v>136</v>
      </c>
      <c r="D57" s="19" t="s">
        <v>81</v>
      </c>
      <c r="E57" s="20">
        <v>12</v>
      </c>
      <c r="F57" s="26">
        <v>205</v>
      </c>
      <c r="G57" s="26">
        <v>200</v>
      </c>
      <c r="H57" s="26">
        <v>175</v>
      </c>
      <c r="I57" s="26">
        <v>108</v>
      </c>
      <c r="J57" s="26">
        <v>163</v>
      </c>
    </row>
    <row r="58" spans="1:10" ht="19.5" customHeight="1" x14ac:dyDescent="0.25">
      <c r="A58" s="18" t="s">
        <v>3</v>
      </c>
      <c r="B58" s="18" t="s">
        <v>111</v>
      </c>
      <c r="C58" s="21" t="s">
        <v>73</v>
      </c>
      <c r="D58" s="19" t="s">
        <v>79</v>
      </c>
      <c r="E58" s="20">
        <v>12</v>
      </c>
      <c r="F58" s="26">
        <v>150</v>
      </c>
      <c r="G58" s="26">
        <v>152</v>
      </c>
      <c r="H58" s="26">
        <v>96</v>
      </c>
      <c r="I58" s="26">
        <v>106</v>
      </c>
      <c r="J58" s="26">
        <v>125</v>
      </c>
    </row>
    <row r="59" spans="1:10" ht="19.5" customHeight="1" x14ac:dyDescent="0.25">
      <c r="A59" s="18" t="s">
        <v>3</v>
      </c>
      <c r="B59" s="18" t="s">
        <v>111</v>
      </c>
      <c r="C59" s="21" t="s">
        <v>137</v>
      </c>
      <c r="D59" s="19" t="s">
        <v>80</v>
      </c>
      <c r="E59" s="20">
        <v>12</v>
      </c>
      <c r="F59" s="26">
        <v>200</v>
      </c>
      <c r="G59" s="26">
        <v>178</v>
      </c>
      <c r="H59" s="26">
        <v>52</v>
      </c>
      <c r="I59" s="26">
        <v>200</v>
      </c>
      <c r="J59" s="26">
        <v>158</v>
      </c>
    </row>
    <row r="60" spans="1:10" ht="19.5" customHeight="1" x14ac:dyDescent="0.25">
      <c r="A60" s="18" t="s">
        <v>3</v>
      </c>
      <c r="B60" s="18" t="s">
        <v>111</v>
      </c>
      <c r="C60" s="21" t="s">
        <v>74</v>
      </c>
      <c r="D60" s="19" t="s">
        <v>54</v>
      </c>
      <c r="E60" s="20">
        <v>12</v>
      </c>
      <c r="F60" s="26">
        <v>271</v>
      </c>
      <c r="G60" s="26">
        <v>143</v>
      </c>
      <c r="H60" s="26">
        <v>77</v>
      </c>
      <c r="I60" s="26">
        <v>252</v>
      </c>
      <c r="J60" s="26">
        <v>296</v>
      </c>
    </row>
    <row r="61" spans="1:10" ht="17.25" x14ac:dyDescent="0.25">
      <c r="A61" s="18" t="s">
        <v>63</v>
      </c>
      <c r="B61" s="18" t="s">
        <v>112</v>
      </c>
      <c r="C61" s="19" t="s">
        <v>125</v>
      </c>
      <c r="D61" s="19" t="s">
        <v>29</v>
      </c>
      <c r="E61" s="20">
        <v>12</v>
      </c>
      <c r="F61" s="24">
        <v>115</v>
      </c>
      <c r="G61" s="24">
        <v>356</v>
      </c>
      <c r="H61" s="24">
        <v>103</v>
      </c>
      <c r="I61" s="24">
        <v>289</v>
      </c>
      <c r="J61" s="24">
        <v>136</v>
      </c>
    </row>
    <row r="62" spans="1:10" ht="17.25" x14ac:dyDescent="0.25">
      <c r="A62" s="18" t="s">
        <v>63</v>
      </c>
      <c r="B62" s="18" t="s">
        <v>112</v>
      </c>
      <c r="C62" s="19" t="s">
        <v>43</v>
      </c>
      <c r="D62" s="19" t="s">
        <v>33</v>
      </c>
      <c r="E62" s="20">
        <v>12</v>
      </c>
      <c r="F62" s="24">
        <v>287</v>
      </c>
      <c r="G62" s="24">
        <v>315</v>
      </c>
      <c r="H62" s="24">
        <v>409</v>
      </c>
      <c r="I62" s="24">
        <v>349</v>
      </c>
      <c r="J62" s="24">
        <v>175</v>
      </c>
    </row>
    <row r="63" spans="1:10" ht="17.25" x14ac:dyDescent="0.25">
      <c r="A63" s="18" t="s">
        <v>0</v>
      </c>
      <c r="B63" s="18" t="s">
        <v>113</v>
      </c>
      <c r="C63" s="19" t="s">
        <v>135</v>
      </c>
      <c r="D63" s="19" t="s">
        <v>32</v>
      </c>
      <c r="E63" s="20">
        <v>13</v>
      </c>
      <c r="F63" s="24">
        <v>158</v>
      </c>
      <c r="G63" s="24">
        <v>232</v>
      </c>
      <c r="H63" s="24">
        <v>255</v>
      </c>
      <c r="I63" s="24">
        <v>196</v>
      </c>
      <c r="J63" s="24">
        <v>117</v>
      </c>
    </row>
    <row r="64" spans="1:10" ht="17.25" x14ac:dyDescent="0.25">
      <c r="A64" s="18" t="s">
        <v>0</v>
      </c>
      <c r="B64" s="18" t="s">
        <v>113</v>
      </c>
      <c r="C64" s="19" t="s">
        <v>43</v>
      </c>
      <c r="D64" s="19" t="s">
        <v>33</v>
      </c>
      <c r="E64" s="20">
        <v>13</v>
      </c>
      <c r="F64" s="24">
        <v>134</v>
      </c>
      <c r="G64" s="24">
        <v>225</v>
      </c>
      <c r="H64" s="24">
        <v>225</v>
      </c>
      <c r="I64" s="24">
        <v>195</v>
      </c>
      <c r="J64" s="24">
        <v>202</v>
      </c>
    </row>
    <row r="65" spans="1:10" ht="17.25" x14ac:dyDescent="0.25">
      <c r="A65" s="18" t="s">
        <v>0</v>
      </c>
      <c r="B65" s="18" t="s">
        <v>113</v>
      </c>
      <c r="C65" s="19" t="s">
        <v>125</v>
      </c>
      <c r="D65" s="19" t="s">
        <v>29</v>
      </c>
      <c r="E65" s="20">
        <v>13</v>
      </c>
      <c r="F65" s="24">
        <v>0</v>
      </c>
      <c r="G65" s="24">
        <v>205</v>
      </c>
      <c r="H65" s="24">
        <v>186</v>
      </c>
      <c r="I65" s="24">
        <v>185</v>
      </c>
      <c r="J65" s="24">
        <v>175</v>
      </c>
    </row>
    <row r="66" spans="1:10" ht="17.25" x14ac:dyDescent="0.25">
      <c r="A66" s="18" t="s">
        <v>67</v>
      </c>
      <c r="B66" s="18" t="s">
        <v>114</v>
      </c>
      <c r="C66" s="19" t="s">
        <v>125</v>
      </c>
      <c r="D66" s="19" t="s">
        <v>29</v>
      </c>
      <c r="E66" s="20">
        <v>13</v>
      </c>
      <c r="F66" s="24">
        <v>329</v>
      </c>
      <c r="G66" s="24">
        <v>480</v>
      </c>
      <c r="H66" s="24">
        <v>412</v>
      </c>
      <c r="I66" s="24">
        <v>374</v>
      </c>
      <c r="J66" s="24">
        <v>241</v>
      </c>
    </row>
    <row r="67" spans="1:10" ht="17.25" x14ac:dyDescent="0.25">
      <c r="A67" s="18" t="s">
        <v>67</v>
      </c>
      <c r="B67" s="18" t="s">
        <v>114</v>
      </c>
      <c r="C67" s="19" t="s">
        <v>43</v>
      </c>
      <c r="D67" s="19" t="s">
        <v>33</v>
      </c>
      <c r="E67" s="20">
        <v>13</v>
      </c>
      <c r="F67" s="24">
        <v>325</v>
      </c>
      <c r="G67" s="24">
        <v>443</v>
      </c>
      <c r="H67" s="24">
        <v>425</v>
      </c>
      <c r="I67" s="24">
        <v>316</v>
      </c>
      <c r="J67" s="24">
        <v>235</v>
      </c>
    </row>
    <row r="68" spans="1:10" ht="17.25" x14ac:dyDescent="0.25">
      <c r="A68" s="18" t="s">
        <v>2</v>
      </c>
      <c r="B68" s="18" t="s">
        <v>115</v>
      </c>
      <c r="C68" s="19" t="s">
        <v>135</v>
      </c>
      <c r="D68" s="19" t="s">
        <v>32</v>
      </c>
      <c r="E68" s="20">
        <v>14</v>
      </c>
      <c r="F68" s="24">
        <v>150</v>
      </c>
      <c r="G68" s="24">
        <v>225</v>
      </c>
      <c r="H68" s="24">
        <v>226</v>
      </c>
      <c r="I68" s="24">
        <v>207</v>
      </c>
      <c r="J68" s="24">
        <v>200</v>
      </c>
    </row>
    <row r="69" spans="1:10" ht="17.25" x14ac:dyDescent="0.25">
      <c r="A69" s="18" t="s">
        <v>2</v>
      </c>
      <c r="B69" s="18" t="s">
        <v>115</v>
      </c>
      <c r="C69" s="19" t="s">
        <v>43</v>
      </c>
      <c r="D69" s="19" t="s">
        <v>33</v>
      </c>
      <c r="E69" s="20">
        <v>14</v>
      </c>
      <c r="F69" s="24">
        <v>140</v>
      </c>
      <c r="G69" s="24">
        <v>170</v>
      </c>
      <c r="H69" s="24">
        <v>225</v>
      </c>
      <c r="I69" s="24">
        <v>189</v>
      </c>
      <c r="J69" s="24">
        <v>130</v>
      </c>
    </row>
    <row r="70" spans="1:10" ht="17.25" x14ac:dyDescent="0.25">
      <c r="A70" s="18" t="s">
        <v>2</v>
      </c>
      <c r="B70" s="18" t="s">
        <v>115</v>
      </c>
      <c r="C70" s="19" t="s">
        <v>125</v>
      </c>
      <c r="D70" s="19" t="s">
        <v>29</v>
      </c>
      <c r="E70" s="20">
        <v>14</v>
      </c>
      <c r="F70" s="24">
        <v>223</v>
      </c>
      <c r="G70" s="24">
        <v>224</v>
      </c>
      <c r="H70" s="24">
        <v>212</v>
      </c>
      <c r="I70" s="24">
        <v>183</v>
      </c>
      <c r="J70" s="24">
        <v>222</v>
      </c>
    </row>
    <row r="71" spans="1:10" ht="17.25" x14ac:dyDescent="0.25">
      <c r="A71" s="18" t="s">
        <v>61</v>
      </c>
      <c r="B71" s="18" t="s">
        <v>116</v>
      </c>
      <c r="C71" s="19" t="s">
        <v>138</v>
      </c>
      <c r="D71" s="19" t="s">
        <v>62</v>
      </c>
      <c r="E71" s="20">
        <v>14</v>
      </c>
      <c r="F71" s="24">
        <v>246</v>
      </c>
      <c r="G71" s="24">
        <v>374</v>
      </c>
      <c r="H71" s="24">
        <v>356</v>
      </c>
      <c r="I71" s="24">
        <v>241</v>
      </c>
      <c r="J71" s="24">
        <v>191</v>
      </c>
    </row>
    <row r="72" spans="1:10" ht="17.25" x14ac:dyDescent="0.25">
      <c r="A72" s="18" t="s">
        <v>57</v>
      </c>
      <c r="B72" s="18" t="s">
        <v>117</v>
      </c>
      <c r="C72" s="19" t="s">
        <v>125</v>
      </c>
      <c r="D72" s="19" t="s">
        <v>29</v>
      </c>
      <c r="E72" s="20">
        <v>14</v>
      </c>
      <c r="F72" s="24">
        <v>198</v>
      </c>
      <c r="G72" s="24">
        <v>313</v>
      </c>
      <c r="H72" s="24">
        <v>236</v>
      </c>
      <c r="I72" s="24">
        <v>246</v>
      </c>
      <c r="J72" s="24">
        <v>117</v>
      </c>
    </row>
    <row r="73" spans="1:10" ht="17.25" x14ac:dyDescent="0.25">
      <c r="A73" s="18" t="s">
        <v>57</v>
      </c>
      <c r="B73" s="18" t="s">
        <v>117</v>
      </c>
      <c r="C73" s="19" t="s">
        <v>43</v>
      </c>
      <c r="D73" s="19" t="s">
        <v>33</v>
      </c>
      <c r="E73" s="20">
        <v>14</v>
      </c>
      <c r="F73" s="24">
        <v>224</v>
      </c>
      <c r="G73" s="24">
        <v>247</v>
      </c>
      <c r="H73" s="24">
        <v>265</v>
      </c>
      <c r="I73" s="24">
        <v>246</v>
      </c>
      <c r="J73" s="24">
        <v>246</v>
      </c>
    </row>
    <row r="74" spans="1:10" ht="17.25" x14ac:dyDescent="0.25">
      <c r="A74" s="18" t="s">
        <v>57</v>
      </c>
      <c r="B74" s="18" t="s">
        <v>117</v>
      </c>
      <c r="C74" s="19" t="s">
        <v>126</v>
      </c>
      <c r="D74" s="19" t="s">
        <v>56</v>
      </c>
      <c r="E74" s="20">
        <v>14</v>
      </c>
      <c r="F74" s="24">
        <v>224</v>
      </c>
      <c r="G74" s="24">
        <v>278</v>
      </c>
      <c r="H74" s="24">
        <v>284</v>
      </c>
      <c r="I74" s="24">
        <v>191</v>
      </c>
      <c r="J74" s="24">
        <v>191</v>
      </c>
    </row>
  </sheetData>
  <sortState ref="A4:H51">
    <sortCondition ref="E4:E51"/>
  </sortState>
  <mergeCells count="2">
    <mergeCell ref="A3:J3"/>
    <mergeCell ref="A52:J52"/>
  </mergeCells>
  <printOptions horizontalCentered="1"/>
  <pageMargins left="0" right="0" top="0" bottom="0" header="0" footer="0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5:AL12"/>
  <sheetViews>
    <sheetView topLeftCell="A3" workbookViewId="0">
      <selection activeCell="A6" sqref="A6"/>
    </sheetView>
  </sheetViews>
  <sheetFormatPr defaultColWidth="11.42578125" defaultRowHeight="15" x14ac:dyDescent="0.25"/>
  <sheetData>
    <row r="5" spans="1:38" s="1" customFormat="1" ht="150" customHeight="1" x14ac:dyDescent="0.25">
      <c r="A5" s="1">
        <v>9</v>
      </c>
      <c r="C5" s="4"/>
      <c r="D5" s="4"/>
      <c r="E5" s="5"/>
      <c r="F5" s="4" t="s">
        <v>26</v>
      </c>
      <c r="G5" s="5" t="s">
        <v>27</v>
      </c>
      <c r="H5" s="6">
        <v>1.5</v>
      </c>
      <c r="I5" s="7">
        <f t="shared" ref="I5:I12" si="0">H5*1.08</f>
        <v>1.62</v>
      </c>
      <c r="J5" s="6">
        <f t="shared" ref="J5:J12" si="1">H5+3</f>
        <v>4.5</v>
      </c>
      <c r="K5" s="8">
        <f t="shared" ref="K5:K12" si="2">L5*0.85</f>
        <v>8.5</v>
      </c>
      <c r="L5" s="9">
        <v>10</v>
      </c>
      <c r="M5" s="10">
        <v>360</v>
      </c>
      <c r="N5" s="11"/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f t="shared" ref="U5:U12" si="3">(Z5/12)*12</f>
        <v>1400</v>
      </c>
      <c r="V5" s="10">
        <f t="shared" ref="V5:V12" si="4">U5+T5+S5+R5+Q5+P5+O5</f>
        <v>1400</v>
      </c>
      <c r="W5" s="12">
        <f t="shared" ref="W5:W12" si="5">V5*H5</f>
        <v>2100</v>
      </c>
      <c r="X5" s="6">
        <v>2</v>
      </c>
      <c r="Y5" s="10" t="s">
        <v>1</v>
      </c>
      <c r="Z5" s="6">
        <v>1400</v>
      </c>
      <c r="AA5" s="4"/>
      <c r="AB5" s="4"/>
      <c r="AC5" s="13"/>
      <c r="AD5" s="4"/>
      <c r="AE5" s="4"/>
      <c r="AF5" s="4"/>
      <c r="AG5" s="4"/>
      <c r="AH5" s="4"/>
      <c r="AI5" s="14">
        <f>V5/2</f>
        <v>700</v>
      </c>
      <c r="AJ5" s="4"/>
      <c r="AK5" s="4"/>
      <c r="AL5" s="4"/>
    </row>
    <row r="6" spans="1:38" s="1" customFormat="1" ht="150" customHeight="1" x14ac:dyDescent="0.25">
      <c r="A6" s="1">
        <v>10</v>
      </c>
      <c r="C6" s="4"/>
      <c r="D6" s="4"/>
      <c r="E6" s="5"/>
      <c r="F6" s="4" t="s">
        <v>26</v>
      </c>
      <c r="G6" s="5" t="s">
        <v>27</v>
      </c>
      <c r="H6" s="6">
        <v>1.5</v>
      </c>
      <c r="I6" s="7">
        <f t="shared" si="0"/>
        <v>1.62</v>
      </c>
      <c r="J6" s="6">
        <f t="shared" si="1"/>
        <v>4.5</v>
      </c>
      <c r="K6" s="8">
        <f t="shared" si="2"/>
        <v>8.5</v>
      </c>
      <c r="L6" s="9">
        <v>10</v>
      </c>
      <c r="M6" s="10">
        <v>360</v>
      </c>
      <c r="N6" s="11"/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f t="shared" si="3"/>
        <v>1400</v>
      </c>
      <c r="V6" s="10">
        <f t="shared" si="4"/>
        <v>1400</v>
      </c>
      <c r="W6" s="12">
        <f t="shared" si="5"/>
        <v>2100</v>
      </c>
      <c r="X6" s="6">
        <v>2</v>
      </c>
      <c r="Y6" s="10" t="s">
        <v>1</v>
      </c>
      <c r="Z6" s="6">
        <v>1400</v>
      </c>
      <c r="AA6" s="4"/>
      <c r="AB6" s="4"/>
      <c r="AC6" s="13"/>
      <c r="AD6" s="4"/>
      <c r="AE6" s="4"/>
      <c r="AF6" s="4"/>
      <c r="AG6" s="4"/>
      <c r="AH6" s="4"/>
      <c r="AI6" s="14"/>
      <c r="AJ6" s="4"/>
      <c r="AK6" s="4"/>
      <c r="AL6" s="4"/>
    </row>
    <row r="7" spans="1:38" s="1" customFormat="1" ht="150" customHeight="1" x14ac:dyDescent="0.25">
      <c r="A7" s="1">
        <v>11</v>
      </c>
      <c r="C7" s="4"/>
      <c r="D7" s="4"/>
      <c r="E7" s="5"/>
      <c r="F7" s="4" t="s">
        <v>26</v>
      </c>
      <c r="G7" s="5" t="s">
        <v>27</v>
      </c>
      <c r="H7" s="6">
        <v>1.5</v>
      </c>
      <c r="I7" s="7">
        <f t="shared" si="0"/>
        <v>1.62</v>
      </c>
      <c r="J7" s="6">
        <f t="shared" si="1"/>
        <v>4.5</v>
      </c>
      <c r="K7" s="8">
        <f t="shared" si="2"/>
        <v>8.5</v>
      </c>
      <c r="L7" s="9">
        <v>10</v>
      </c>
      <c r="M7" s="10">
        <v>360</v>
      </c>
      <c r="N7" s="11"/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f t="shared" si="3"/>
        <v>1400</v>
      </c>
      <c r="V7" s="10">
        <f t="shared" si="4"/>
        <v>1400</v>
      </c>
      <c r="W7" s="12">
        <f t="shared" si="5"/>
        <v>2100</v>
      </c>
      <c r="X7" s="6">
        <v>2</v>
      </c>
      <c r="Y7" s="10" t="s">
        <v>1</v>
      </c>
      <c r="Z7" s="6">
        <v>1400</v>
      </c>
      <c r="AA7" s="4"/>
      <c r="AB7" s="4"/>
      <c r="AC7" s="13"/>
      <c r="AD7" s="4"/>
      <c r="AE7" s="4"/>
      <c r="AF7" s="4"/>
      <c r="AG7" s="4"/>
      <c r="AH7" s="4"/>
      <c r="AI7" s="14"/>
      <c r="AJ7" s="4"/>
      <c r="AK7" s="4"/>
      <c r="AL7" s="4"/>
    </row>
    <row r="8" spans="1:38" s="1" customFormat="1" ht="150" customHeight="1" x14ac:dyDescent="0.25">
      <c r="A8" s="1">
        <v>12</v>
      </c>
      <c r="C8" s="4"/>
      <c r="D8" s="4"/>
      <c r="E8" s="5"/>
      <c r="F8" s="4" t="s">
        <v>26</v>
      </c>
      <c r="G8" s="5" t="s">
        <v>27</v>
      </c>
      <c r="H8" s="6">
        <v>1.5</v>
      </c>
      <c r="I8" s="7">
        <f t="shared" si="0"/>
        <v>1.62</v>
      </c>
      <c r="J8" s="6">
        <f t="shared" si="1"/>
        <v>4.5</v>
      </c>
      <c r="K8" s="8">
        <f t="shared" si="2"/>
        <v>8.5</v>
      </c>
      <c r="L8" s="9">
        <v>10</v>
      </c>
      <c r="M8" s="10">
        <v>360</v>
      </c>
      <c r="N8" s="11"/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f t="shared" si="3"/>
        <v>1400</v>
      </c>
      <c r="V8" s="10">
        <f t="shared" si="4"/>
        <v>1400</v>
      </c>
      <c r="W8" s="12">
        <f t="shared" si="5"/>
        <v>2100</v>
      </c>
      <c r="X8" s="6">
        <v>2</v>
      </c>
      <c r="Y8" s="10" t="s">
        <v>1</v>
      </c>
      <c r="Z8" s="6">
        <v>1400</v>
      </c>
      <c r="AA8" s="4"/>
      <c r="AB8" s="4"/>
      <c r="AC8" s="13"/>
      <c r="AD8" s="4"/>
      <c r="AE8" s="4"/>
      <c r="AF8" s="4"/>
      <c r="AG8" s="4"/>
      <c r="AH8" s="4"/>
      <c r="AI8" s="14"/>
      <c r="AJ8" s="4"/>
      <c r="AK8" s="4"/>
      <c r="AL8" s="4"/>
    </row>
    <row r="9" spans="1:38" s="1" customFormat="1" ht="150" customHeight="1" x14ac:dyDescent="0.25">
      <c r="A9" s="1">
        <v>13</v>
      </c>
      <c r="C9" s="4"/>
      <c r="D9" s="4"/>
      <c r="E9" s="5"/>
      <c r="F9" s="4" t="s">
        <v>26</v>
      </c>
      <c r="G9" s="5" t="s">
        <v>28</v>
      </c>
      <c r="H9" s="6">
        <v>1.5</v>
      </c>
      <c r="I9" s="7">
        <f t="shared" si="0"/>
        <v>1.62</v>
      </c>
      <c r="J9" s="6">
        <f t="shared" si="1"/>
        <v>4.5</v>
      </c>
      <c r="K9" s="8">
        <f t="shared" si="2"/>
        <v>8.5</v>
      </c>
      <c r="L9" s="9">
        <v>10</v>
      </c>
      <c r="M9" s="10">
        <v>360</v>
      </c>
      <c r="N9" s="11"/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f t="shared" si="3"/>
        <v>1400</v>
      </c>
      <c r="V9" s="10">
        <f t="shared" si="4"/>
        <v>1400</v>
      </c>
      <c r="W9" s="12">
        <f t="shared" si="5"/>
        <v>2100</v>
      </c>
      <c r="X9" s="6">
        <v>2</v>
      </c>
      <c r="Y9" s="10" t="s">
        <v>1</v>
      </c>
      <c r="Z9" s="6">
        <v>1400</v>
      </c>
      <c r="AA9" s="4"/>
      <c r="AB9" s="4"/>
      <c r="AC9" s="13"/>
      <c r="AD9" s="4"/>
      <c r="AE9" s="4"/>
      <c r="AF9" s="4"/>
      <c r="AG9" s="4"/>
      <c r="AH9" s="4"/>
      <c r="AI9" s="14"/>
      <c r="AJ9" s="4"/>
      <c r="AK9" s="4"/>
      <c r="AL9" s="4"/>
    </row>
    <row r="10" spans="1:38" s="1" customFormat="1" ht="150" customHeight="1" x14ac:dyDescent="0.25">
      <c r="A10" s="1">
        <v>14</v>
      </c>
      <c r="C10" s="4"/>
      <c r="D10" s="4"/>
      <c r="E10" s="5"/>
      <c r="F10" s="4" t="s">
        <v>26</v>
      </c>
      <c r="G10" s="5" t="s">
        <v>28</v>
      </c>
      <c r="H10" s="6">
        <v>1.5</v>
      </c>
      <c r="I10" s="7">
        <f t="shared" si="0"/>
        <v>1.62</v>
      </c>
      <c r="J10" s="6">
        <f t="shared" si="1"/>
        <v>4.5</v>
      </c>
      <c r="K10" s="8">
        <f t="shared" si="2"/>
        <v>8.5</v>
      </c>
      <c r="L10" s="9">
        <v>10</v>
      </c>
      <c r="M10" s="10">
        <v>360</v>
      </c>
      <c r="N10" s="11"/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f t="shared" si="3"/>
        <v>1400</v>
      </c>
      <c r="V10" s="10">
        <f t="shared" si="4"/>
        <v>1400</v>
      </c>
      <c r="W10" s="12">
        <f t="shared" si="5"/>
        <v>2100</v>
      </c>
      <c r="X10" s="6">
        <v>2</v>
      </c>
      <c r="Y10" s="10" t="s">
        <v>1</v>
      </c>
      <c r="Z10" s="6">
        <v>1400</v>
      </c>
      <c r="AA10" s="4"/>
      <c r="AB10" s="4"/>
      <c r="AC10" s="13"/>
      <c r="AD10" s="4"/>
      <c r="AE10" s="4"/>
      <c r="AF10" s="4"/>
      <c r="AG10" s="4"/>
      <c r="AH10" s="4"/>
      <c r="AI10" s="14"/>
      <c r="AJ10" s="4"/>
      <c r="AK10" s="4"/>
      <c r="AL10" s="4"/>
    </row>
    <row r="11" spans="1:38" s="1" customFormat="1" ht="150" customHeight="1" x14ac:dyDescent="0.25">
      <c r="A11" s="1">
        <v>15</v>
      </c>
      <c r="C11" s="4"/>
      <c r="D11" s="4"/>
      <c r="E11" s="5"/>
      <c r="F11" s="4" t="s">
        <v>26</v>
      </c>
      <c r="G11" s="5" t="s">
        <v>28</v>
      </c>
      <c r="H11" s="6">
        <v>1.5</v>
      </c>
      <c r="I11" s="7">
        <f t="shared" si="0"/>
        <v>1.62</v>
      </c>
      <c r="J11" s="6">
        <f t="shared" si="1"/>
        <v>4.5</v>
      </c>
      <c r="K11" s="8">
        <f t="shared" si="2"/>
        <v>8.5</v>
      </c>
      <c r="L11" s="9">
        <v>10</v>
      </c>
      <c r="M11" s="10">
        <v>360</v>
      </c>
      <c r="N11" s="11"/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f t="shared" si="3"/>
        <v>1400</v>
      </c>
      <c r="V11" s="10">
        <f t="shared" si="4"/>
        <v>1400</v>
      </c>
      <c r="W11" s="12">
        <f t="shared" si="5"/>
        <v>2100</v>
      </c>
      <c r="X11" s="6">
        <v>2</v>
      </c>
      <c r="Y11" s="10" t="s">
        <v>1</v>
      </c>
      <c r="Z11" s="6">
        <v>1400</v>
      </c>
      <c r="AA11" s="4"/>
      <c r="AB11" s="4"/>
      <c r="AC11" s="13"/>
      <c r="AD11" s="4"/>
      <c r="AE11" s="4"/>
      <c r="AF11" s="4"/>
      <c r="AG11" s="4"/>
      <c r="AH11" s="4"/>
      <c r="AI11" s="14"/>
      <c r="AJ11" s="4"/>
      <c r="AK11" s="4"/>
      <c r="AL11" s="4"/>
    </row>
    <row r="12" spans="1:38" s="1" customFormat="1" ht="150" customHeight="1" x14ac:dyDescent="0.25">
      <c r="A12" s="1">
        <v>16</v>
      </c>
      <c r="C12" s="4"/>
      <c r="D12" s="4"/>
      <c r="E12" s="5"/>
      <c r="F12" s="4" t="s">
        <v>26</v>
      </c>
      <c r="G12" s="5" t="s">
        <v>28</v>
      </c>
      <c r="H12" s="6">
        <v>1.5</v>
      </c>
      <c r="I12" s="7">
        <f t="shared" si="0"/>
        <v>1.62</v>
      </c>
      <c r="J12" s="6">
        <f t="shared" si="1"/>
        <v>4.5</v>
      </c>
      <c r="K12" s="8">
        <f t="shared" si="2"/>
        <v>8.5</v>
      </c>
      <c r="L12" s="9">
        <v>10</v>
      </c>
      <c r="M12" s="10">
        <v>360</v>
      </c>
      <c r="N12" s="11"/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f t="shared" si="3"/>
        <v>1400</v>
      </c>
      <c r="V12" s="10">
        <f t="shared" si="4"/>
        <v>1400</v>
      </c>
      <c r="W12" s="12">
        <f t="shared" si="5"/>
        <v>2100</v>
      </c>
      <c r="X12" s="6">
        <v>2</v>
      </c>
      <c r="Y12" s="10" t="s">
        <v>1</v>
      </c>
      <c r="Z12" s="6">
        <v>1400</v>
      </c>
      <c r="AA12" s="4"/>
      <c r="AB12" s="4"/>
      <c r="AC12" s="13"/>
      <c r="AD12" s="4"/>
      <c r="AE12" s="4"/>
      <c r="AF12" s="4"/>
      <c r="AG12" s="4"/>
      <c r="AH12" s="4"/>
      <c r="AI12" s="14"/>
      <c r="AJ12" s="4"/>
      <c r="AK12" s="4"/>
      <c r="AL12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TRIUS</vt:lpstr>
      <vt:lpstr>CALCETINES XOUL</vt:lpstr>
      <vt:lpstr>TRIUS!Print_Area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2018-08-14T21:19:41Z</cp:lastPrinted>
  <dcterms:created xsi:type="dcterms:W3CDTF">2017-02-24T16:40:27Z</dcterms:created>
  <dcterms:modified xsi:type="dcterms:W3CDTF">2018-08-20T18:15:02Z</dcterms:modified>
</cp:coreProperties>
</file>